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735" windowWidth="11445" windowHeight="9705" activeTab="0"/>
  </bookViews>
  <sheets>
    <sheet name="Форма 7" sheetId="1" r:id="rId1"/>
    <sheet name="Лист2" sheetId="2" r:id="rId2"/>
    <sheet name="Лист3" sheetId="3" r:id="rId3"/>
  </sheets>
  <definedNames>
    <definedName name="_xlnm.Print_Titles" localSheetId="0">'Форма 7'!$3:$5</definedName>
    <definedName name="_xlnm.Print_Area" localSheetId="0">'Форма 7'!$A$1:$F$71</definedName>
  </definedNames>
  <calcPr fullCalcOnLoad="1"/>
</workbook>
</file>

<file path=xl/sharedStrings.xml><?xml version="1.0" encoding="utf-8"?>
<sst xmlns="http://schemas.openxmlformats.org/spreadsheetml/2006/main" count="105" uniqueCount="28">
  <si>
    <t>2018 год</t>
  </si>
  <si>
    <t>2019 год</t>
  </si>
  <si>
    <t>2020 год</t>
  </si>
  <si>
    <t>Объемы финансирования по заключенным контрактам (факт)</t>
  </si>
  <si>
    <t>Уровень контрактования (в процентах)</t>
  </si>
  <si>
    <t>Объемы финансирования, предусмотренные для выполнения государственных контрактов (план)</t>
  </si>
  <si>
    <t>Подпрограмма "Государственный контроль и надзор в сфере транспорта"</t>
  </si>
  <si>
    <t>1.1.</t>
  </si>
  <si>
    <t>в рамках госконтрактов</t>
  </si>
  <si>
    <t>1.2.</t>
  </si>
  <si>
    <t>в рамках субсидий, грантов</t>
  </si>
  <si>
    <t>2.1.</t>
  </si>
  <si>
    <t>заключено госконтрактов</t>
  </si>
  <si>
    <t>2.2.</t>
  </si>
  <si>
    <t>заключено договоров, контрактов, соглашений о предоставление субсидий, грантов</t>
  </si>
  <si>
    <t>Объемы средств,
необходимые для выполнения контракта, тыс. рублей</t>
  </si>
  <si>
    <t>(наименование ФЦП, пилотной госпрограммы, государственный заказчик-координатор (государственный заказчик)</t>
  </si>
  <si>
    <t>Мероприятия федеральной целевой программы «Развитие транспортной системы России (2010-2021 годы)»,   интегрированные в пилотную государственную программу Российской Федерации «Развитие транспортной системы»</t>
  </si>
  <si>
    <t>Направление (подпрограмма) Железнодорожный транспорт</t>
  </si>
  <si>
    <t>Направление (подпрограмма) Дорожное хозяйство</t>
  </si>
  <si>
    <t>Направление (подпрограмма) Морской и речной транспорт</t>
  </si>
  <si>
    <t>Направление (подпрограмма) Гражданская авиация и аэронавигационное обслуживание</t>
  </si>
  <si>
    <t>Направление (подпрограмма) Обеспечение реализации государственной программы Российской Федерации "Развитие транспортной системы"</t>
  </si>
  <si>
    <t>2021 год</t>
  </si>
  <si>
    <t>Исполнитель: Кожирова О.Н.                                                                                Телефон: 8(499) 495 00 00 (2463)
E-mail: kozhirovaon@mintrans.ru</t>
  </si>
  <si>
    <t>Сведения о государственных контрактах (соглашениях), действующих в рамках 
федеральной целевой программы (пилотной госпрограммы) в период  с 2018 по 2024 годы</t>
  </si>
  <si>
    <r>
      <rPr>
        <b/>
        <sz val="14"/>
        <rFont val="Times New Roman"/>
        <family val="1"/>
      </rPr>
      <t xml:space="preserve">Заместитель Министра транспорта  Российской Федерации </t>
    </r>
    <r>
      <rPr>
        <b/>
        <sz val="12"/>
        <rFont val="Times New Roman"/>
        <family val="1"/>
      </rPr>
      <t>_________________________________</t>
    </r>
  </si>
  <si>
    <t>Направление (подпрограмма) "Комплексное развитие транспортных узлов"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</si>
</sst>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  <numFmt numFmtId="175" formatCode="_-* #,##0.000_р_._-;\-* #,##0.000_р_._-;_-* &quot;-&quot;??_р_._-;_-@_-"/>
    <numFmt numFmtId="176" formatCode="_-* #,##0.0_р_._-;\-* #,##0.0_р_._-;_-* &quot;-&quot;??_р_._-;_-@_-"/>
    <numFmt numFmtId="177" formatCode="[$-FC19]d\ mmmm\ yyyy\ &quot;г.&quot;"/>
    <numFmt numFmtId="178" formatCode="0.0"/>
    <numFmt numFmtId="179" formatCode="_-* #,##0.0_р_._-;\-* #,##0.0_р_._-;_-* &quot;-&quot;?_р_._-;_-@_-"/>
    <numFmt numFmtId="180" formatCode="#,##0.0\ _₽"/>
    <numFmt numFmtId="181" formatCode="#,##0.00\ _₽"/>
    <numFmt numFmtId="182" formatCode="0.000%"/>
    <numFmt numFmtId="183" formatCode="#,##0.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2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7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justify"/>
    </xf>
    <xf numFmtId="0" fontId="3" fillId="0" borderId="13" xfId="0" applyFont="1" applyFill="1" applyBorder="1" applyAlignment="1">
      <alignment horizontal="left" vertical="justify" wrapText="1" indent="2"/>
    </xf>
    <xf numFmtId="0" fontId="3" fillId="0" borderId="13" xfId="0" applyFont="1" applyFill="1" applyBorder="1" applyAlignment="1">
      <alignment horizontal="left" vertical="justify" wrapText="1" indent="3"/>
    </xf>
    <xf numFmtId="0" fontId="5" fillId="0" borderId="12" xfId="0" applyFont="1" applyFill="1" applyBorder="1" applyAlignment="1">
      <alignment horizontal="center" vertical="justify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172" fontId="3" fillId="0" borderId="11" xfId="0" applyNumberFormat="1" applyFont="1" applyFill="1" applyBorder="1" applyAlignment="1">
      <alignment horizontal="right" vertical="top"/>
    </xf>
    <xf numFmtId="172" fontId="3" fillId="0" borderId="13" xfId="0" applyNumberFormat="1" applyFont="1" applyFill="1" applyBorder="1" applyAlignment="1">
      <alignment horizontal="right" vertical="top"/>
    </xf>
    <xf numFmtId="172" fontId="3" fillId="0" borderId="0" xfId="0" applyNumberFormat="1" applyFont="1" applyFill="1" applyAlignment="1">
      <alignment horizontal="right" vertical="top"/>
    </xf>
    <xf numFmtId="172" fontId="8" fillId="0" borderId="0" xfId="0" applyNumberFormat="1" applyFont="1" applyFill="1" applyAlignment="1">
      <alignment horizontal="right" vertical="top"/>
    </xf>
    <xf numFmtId="10" fontId="3" fillId="0" borderId="13" xfId="61" applyNumberFormat="1" applyFont="1" applyFill="1" applyBorder="1" applyAlignment="1">
      <alignment horizontal="right" vertical="top"/>
    </xf>
    <xf numFmtId="172" fontId="4" fillId="0" borderId="14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 vertical="top"/>
    </xf>
    <xf numFmtId="172" fontId="3" fillId="0" borderId="13" xfId="0" applyNumberFormat="1" applyFont="1" applyFill="1" applyBorder="1" applyAlignment="1">
      <alignment horizontal="center"/>
    </xf>
    <xf numFmtId="173" fontId="3" fillId="0" borderId="17" xfId="62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justify" wrapText="1"/>
    </xf>
    <xf numFmtId="172" fontId="4" fillId="0" borderId="19" xfId="0" applyNumberFormat="1" applyFont="1" applyFill="1" applyBorder="1" applyAlignment="1">
      <alignment horizontal="center" vertical="center" wrapText="1"/>
    </xf>
    <xf numFmtId="172" fontId="4" fillId="0" borderId="20" xfId="0" applyNumberFormat="1" applyFont="1" applyFill="1" applyBorder="1" applyAlignment="1">
      <alignment horizontal="center" vertical="center" wrapText="1"/>
    </xf>
    <xf numFmtId="172" fontId="12" fillId="0" borderId="21" xfId="0" applyNumberFormat="1" applyFont="1" applyFill="1" applyBorder="1" applyAlignment="1">
      <alignment horizontal="right" wrapText="1"/>
    </xf>
    <xf numFmtId="172" fontId="12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left" wrapText="1"/>
    </xf>
    <xf numFmtId="172" fontId="9" fillId="0" borderId="0" xfId="0" applyNumberFormat="1" applyFont="1" applyFill="1" applyBorder="1" applyAlignment="1">
      <alignment horizontal="right" vertical="top" wrapText="1"/>
    </xf>
    <xf numFmtId="0" fontId="4" fillId="0" borderId="21" xfId="0" applyNumberFormat="1" applyFont="1" applyFill="1" applyBorder="1" applyAlignment="1">
      <alignment horizontal="left" wrapText="1"/>
    </xf>
    <xf numFmtId="173" fontId="3" fillId="0" borderId="13" xfId="61" applyNumberFormat="1" applyFont="1" applyFill="1" applyBorder="1" applyAlignment="1">
      <alignment horizontal="right" vertical="top"/>
    </xf>
    <xf numFmtId="172" fontId="3" fillId="0" borderId="22" xfId="0" applyNumberFormat="1" applyFont="1" applyFill="1" applyBorder="1" applyAlignment="1">
      <alignment horizontal="right" vertical="top"/>
    </xf>
    <xf numFmtId="0" fontId="3" fillId="0" borderId="23" xfId="0" applyFont="1" applyFill="1" applyBorder="1" applyAlignment="1">
      <alignment horizontal="left" vertical="justify" wrapText="1" indent="2"/>
    </xf>
    <xf numFmtId="172" fontId="48" fillId="0" borderId="13" xfId="0" applyNumberFormat="1" applyFont="1" applyFill="1" applyBorder="1" applyAlignment="1">
      <alignment horizontal="right" vertical="top"/>
    </xf>
    <xf numFmtId="0" fontId="3" fillId="0" borderId="23" xfId="0" applyFont="1" applyFill="1" applyBorder="1" applyAlignment="1">
      <alignment horizontal="left" vertical="justify" wrapText="1" indent="3"/>
    </xf>
    <xf numFmtId="0" fontId="3" fillId="0" borderId="24" xfId="0" applyFont="1" applyFill="1" applyBorder="1" applyAlignment="1">
      <alignment horizontal="center" vertical="justify"/>
    </xf>
    <xf numFmtId="0" fontId="3" fillId="0" borderId="25" xfId="0" applyFont="1" applyFill="1" applyBorder="1" applyAlignment="1">
      <alignment horizontal="left" vertical="justify" wrapText="1" indent="2"/>
    </xf>
    <xf numFmtId="0" fontId="5" fillId="0" borderId="13" xfId="0" applyFont="1" applyFill="1" applyBorder="1" applyAlignment="1">
      <alignment horizontal="center" vertical="justify"/>
    </xf>
    <xf numFmtId="172" fontId="3" fillId="0" borderId="26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justify"/>
    </xf>
    <xf numFmtId="172" fontId="3" fillId="0" borderId="13" xfId="54" applyNumberFormat="1" applyFont="1" applyFill="1" applyBorder="1" applyAlignment="1">
      <alignment horizontal="right" vertical="top"/>
      <protection/>
    </xf>
    <xf numFmtId="172" fontId="6" fillId="0" borderId="13" xfId="0" applyNumberFormat="1" applyFont="1" applyFill="1" applyBorder="1" applyAlignment="1">
      <alignment horizontal="right" vertical="top"/>
    </xf>
    <xf numFmtId="173" fontId="6" fillId="0" borderId="13" xfId="0" applyNumberFormat="1" applyFont="1" applyFill="1" applyBorder="1" applyAlignment="1">
      <alignment horizontal="right" vertical="top"/>
    </xf>
    <xf numFmtId="0" fontId="3" fillId="0" borderId="27" xfId="0" applyFont="1" applyFill="1" applyBorder="1" applyAlignment="1">
      <alignment horizontal="center" vertical="justify"/>
    </xf>
    <xf numFmtId="0" fontId="3" fillId="0" borderId="17" xfId="0" applyFont="1" applyFill="1" applyBorder="1" applyAlignment="1">
      <alignment horizontal="left" vertical="justify" wrapText="1" indent="2"/>
    </xf>
    <xf numFmtId="173" fontId="3" fillId="0" borderId="17" xfId="61" applyNumberFormat="1" applyFont="1" applyFill="1" applyBorder="1" applyAlignment="1">
      <alignment horizontal="right" vertical="top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72"/>
  <sheetViews>
    <sheetView tabSelected="1" view="pageBreakPreview" zoomScale="115" zoomScaleSheetLayoutView="115" zoomScalePageLayoutView="0" workbookViewId="0" topLeftCell="A1">
      <pane ySplit="4" topLeftCell="A5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8.125" style="9" customWidth="1"/>
    <col min="2" max="2" width="102.375" style="12" customWidth="1"/>
    <col min="3" max="4" width="15.75390625" style="19" customWidth="1"/>
    <col min="5" max="6" width="17.625" style="19" customWidth="1"/>
    <col min="7" max="7" width="10.75390625" style="10" bestFit="1" customWidth="1"/>
    <col min="8" max="8" width="9.125" style="10" customWidth="1"/>
    <col min="9" max="9" width="16.875" style="10" customWidth="1"/>
    <col min="10" max="10" width="9.125" style="10" customWidth="1"/>
    <col min="11" max="11" width="10.125" style="10" bestFit="1" customWidth="1"/>
    <col min="12" max="16384" width="9.125" style="10" customWidth="1"/>
  </cols>
  <sheetData>
    <row r="1" spans="2:6" ht="33" customHeight="1">
      <c r="B1" s="33" t="s">
        <v>25</v>
      </c>
      <c r="C1" s="33"/>
      <c r="D1" s="33"/>
      <c r="E1" s="33"/>
      <c r="F1" s="33"/>
    </row>
    <row r="2" spans="1:8" s="26" customFormat="1" ht="15.75" customHeight="1" thickBot="1">
      <c r="A2" s="1"/>
      <c r="B2" s="30" t="s">
        <v>16</v>
      </c>
      <c r="C2" s="30"/>
      <c r="D2" s="30"/>
      <c r="E2" s="30"/>
      <c r="F2" s="30"/>
      <c r="G2" s="27"/>
      <c r="H2" s="27"/>
    </row>
    <row r="3" spans="1:6" ht="17.25" thickBot="1" thickTop="1">
      <c r="A3" s="24"/>
      <c r="B3" s="31"/>
      <c r="C3" s="34" t="s">
        <v>15</v>
      </c>
      <c r="D3" s="35"/>
      <c r="E3" s="35"/>
      <c r="F3" s="35"/>
    </row>
    <row r="4" spans="1:6" ht="17.25" thickBot="1" thickTop="1">
      <c r="A4" s="25"/>
      <c r="B4" s="32"/>
      <c r="C4" s="21" t="s">
        <v>0</v>
      </c>
      <c r="D4" s="21" t="s">
        <v>1</v>
      </c>
      <c r="E4" s="21" t="s">
        <v>2</v>
      </c>
      <c r="F4" s="21" t="s">
        <v>23</v>
      </c>
    </row>
    <row r="5" spans="1:6" ht="17.25" thickBot="1" thickTop="1">
      <c r="A5" s="24"/>
      <c r="B5" s="22">
        <v>1</v>
      </c>
      <c r="C5" s="23">
        <v>4</v>
      </c>
      <c r="D5" s="23">
        <v>5</v>
      </c>
      <c r="E5" s="23">
        <v>6</v>
      </c>
      <c r="F5" s="23">
        <v>7</v>
      </c>
    </row>
    <row r="6" spans="1:11" ht="48" thickTop="1">
      <c r="A6" s="3"/>
      <c r="B6" s="4" t="s">
        <v>17</v>
      </c>
      <c r="C6" s="16"/>
      <c r="D6" s="16"/>
      <c r="E6" s="16"/>
      <c r="F6" s="16"/>
      <c r="I6" s="13"/>
      <c r="K6" s="13"/>
    </row>
    <row r="7" spans="1:9" ht="31.5">
      <c r="A7" s="5">
        <v>1</v>
      </c>
      <c r="B7" s="6" t="s">
        <v>5</v>
      </c>
      <c r="C7" s="17">
        <f>C8+C9</f>
        <v>306633873.6</v>
      </c>
      <c r="D7" s="17">
        <f>D8+D9</f>
        <v>268349905.5</v>
      </c>
      <c r="E7" s="17">
        <f>E8+E9</f>
        <v>278973838.29999995</v>
      </c>
      <c r="F7" s="17">
        <f>F8+F9</f>
        <v>344631785.7</v>
      </c>
      <c r="G7" s="11"/>
      <c r="I7" s="13"/>
    </row>
    <row r="8" spans="1:6" ht="15.75">
      <c r="A8" s="8" t="s">
        <v>7</v>
      </c>
      <c r="B8" s="7" t="s">
        <v>8</v>
      </c>
      <c r="C8" s="17">
        <f aca="true" t="shared" si="0" ref="C8:F9">C56+C16+C24+C40+C32+C48+C64</f>
        <v>211798229.6</v>
      </c>
      <c r="D8" s="17">
        <f t="shared" si="0"/>
        <v>181797941.5</v>
      </c>
      <c r="E8" s="17">
        <f t="shared" si="0"/>
        <v>187960958.2</v>
      </c>
      <c r="F8" s="17">
        <f t="shared" si="0"/>
        <v>276122585.7</v>
      </c>
    </row>
    <row r="9" spans="1:6" ht="15.75">
      <c r="A9" s="8" t="s">
        <v>9</v>
      </c>
      <c r="B9" s="7" t="s">
        <v>10</v>
      </c>
      <c r="C9" s="17">
        <f t="shared" si="0"/>
        <v>94835644</v>
      </c>
      <c r="D9" s="17">
        <f t="shared" si="0"/>
        <v>86551964</v>
      </c>
      <c r="E9" s="17">
        <f t="shared" si="0"/>
        <v>91012880.1</v>
      </c>
      <c r="F9" s="17">
        <f t="shared" si="0"/>
        <v>68509200</v>
      </c>
    </row>
    <row r="10" spans="1:6" ht="15.75">
      <c r="A10" s="5">
        <v>2</v>
      </c>
      <c r="B10" s="6" t="s">
        <v>3</v>
      </c>
      <c r="C10" s="17">
        <f>C11+C12</f>
        <v>256385417.7</v>
      </c>
      <c r="D10" s="17">
        <f>D11+D12</f>
        <v>113350731.05</v>
      </c>
      <c r="E10" s="17">
        <f>E11+E12</f>
        <v>71245979.18</v>
      </c>
      <c r="F10" s="17">
        <f>F11+F12</f>
        <v>30434947.711999997</v>
      </c>
    </row>
    <row r="11" spans="1:6" ht="15.75">
      <c r="A11" s="8" t="s">
        <v>11</v>
      </c>
      <c r="B11" s="7" t="s">
        <v>12</v>
      </c>
      <c r="C11" s="17">
        <f aca="true" t="shared" si="1" ref="C11:F12">C59+C19+C27+C43+C35+C51+C67</f>
        <v>162097467.6</v>
      </c>
      <c r="D11" s="17">
        <f t="shared" si="1"/>
        <v>87164237.05</v>
      </c>
      <c r="E11" s="17">
        <f t="shared" si="1"/>
        <v>54378079.18000001</v>
      </c>
      <c r="F11" s="17">
        <f t="shared" si="1"/>
        <v>30434947.711999997</v>
      </c>
    </row>
    <row r="12" spans="1:6" ht="15.75">
      <c r="A12" s="8" t="s">
        <v>13</v>
      </c>
      <c r="B12" s="7" t="s">
        <v>14</v>
      </c>
      <c r="C12" s="17">
        <f t="shared" si="1"/>
        <v>94287950.1</v>
      </c>
      <c r="D12" s="17">
        <f t="shared" si="1"/>
        <v>26186494</v>
      </c>
      <c r="E12" s="17">
        <f t="shared" si="1"/>
        <v>16867900</v>
      </c>
      <c r="F12" s="17">
        <f t="shared" si="1"/>
        <v>0</v>
      </c>
    </row>
    <row r="13" spans="1:6" ht="15.75">
      <c r="A13" s="5">
        <v>3</v>
      </c>
      <c r="B13" s="6" t="s">
        <v>4</v>
      </c>
      <c r="C13" s="20">
        <f>C10/C7</f>
        <v>0.8361288160695889</v>
      </c>
      <c r="D13" s="20">
        <f>D10/D7</f>
        <v>0.4223989974537181</v>
      </c>
      <c r="E13" s="20">
        <f>E10/E7</f>
        <v>0.25538587995976975</v>
      </c>
      <c r="F13" s="20">
        <f>F10/F7</f>
        <v>0.08831149352687231</v>
      </c>
    </row>
    <row r="14" spans="1:6" ht="15.75">
      <c r="A14" s="14"/>
      <c r="B14" s="15" t="s">
        <v>18</v>
      </c>
      <c r="C14" s="17"/>
      <c r="D14" s="17"/>
      <c r="E14" s="17"/>
      <c r="F14" s="17"/>
    </row>
    <row r="15" spans="1:6" ht="31.5">
      <c r="A15" s="5">
        <v>1</v>
      </c>
      <c r="B15" s="6" t="s">
        <v>5</v>
      </c>
      <c r="C15" s="17">
        <f>C16</f>
        <v>11460236.5</v>
      </c>
      <c r="D15" s="17">
        <f>D16</f>
        <v>5049967.7</v>
      </c>
      <c r="E15" s="17">
        <f>E16</f>
        <v>12099104.9</v>
      </c>
      <c r="F15" s="17">
        <f>F16</f>
        <v>12897300</v>
      </c>
    </row>
    <row r="16" spans="1:6" ht="15.75">
      <c r="A16" s="8" t="s">
        <v>7</v>
      </c>
      <c r="B16" s="7" t="s">
        <v>8</v>
      </c>
      <c r="C16" s="17">
        <v>11460236.5</v>
      </c>
      <c r="D16" s="17">
        <v>5049967.7</v>
      </c>
      <c r="E16" s="17">
        <v>12099104.9</v>
      </c>
      <c r="F16" s="17">
        <v>12897300</v>
      </c>
    </row>
    <row r="17" spans="1:6" ht="15.75">
      <c r="A17" s="8" t="s">
        <v>9</v>
      </c>
      <c r="B17" s="7" t="s">
        <v>10</v>
      </c>
      <c r="C17" s="17">
        <v>0</v>
      </c>
      <c r="D17" s="17">
        <v>0</v>
      </c>
      <c r="E17" s="17">
        <v>0</v>
      </c>
      <c r="F17" s="17">
        <v>0</v>
      </c>
    </row>
    <row r="18" spans="1:6" ht="15.75">
      <c r="A18" s="5">
        <v>2</v>
      </c>
      <c r="B18" s="6" t="s">
        <v>3</v>
      </c>
      <c r="C18" s="17">
        <f>C19</f>
        <v>9556836.5</v>
      </c>
      <c r="D18" s="17">
        <v>0</v>
      </c>
      <c r="E18" s="17">
        <v>0</v>
      </c>
      <c r="F18" s="17">
        <v>0</v>
      </c>
    </row>
    <row r="19" spans="1:6" ht="15.75">
      <c r="A19" s="8" t="s">
        <v>11</v>
      </c>
      <c r="B19" s="7" t="s">
        <v>12</v>
      </c>
      <c r="C19" s="17">
        <v>9556836.5</v>
      </c>
      <c r="D19" s="17">
        <v>0</v>
      </c>
      <c r="E19" s="17">
        <v>0</v>
      </c>
      <c r="F19" s="17">
        <v>0</v>
      </c>
    </row>
    <row r="20" spans="1:6" ht="15.75">
      <c r="A20" s="8" t="s">
        <v>13</v>
      </c>
      <c r="B20" s="7" t="s">
        <v>14</v>
      </c>
      <c r="C20" s="17">
        <v>0</v>
      </c>
      <c r="D20" s="17">
        <v>0</v>
      </c>
      <c r="E20" s="17">
        <v>0</v>
      </c>
      <c r="F20" s="17">
        <v>0</v>
      </c>
    </row>
    <row r="21" spans="1:6" ht="15.75">
      <c r="A21" s="5">
        <v>3</v>
      </c>
      <c r="B21" s="6" t="s">
        <v>4</v>
      </c>
      <c r="C21" s="41">
        <f>C19/C16</f>
        <v>0.8339126771074925</v>
      </c>
      <c r="D21" s="41">
        <f>D19/D16</f>
        <v>0</v>
      </c>
      <c r="E21" s="41">
        <f>E19/E16</f>
        <v>0</v>
      </c>
      <c r="F21" s="41">
        <f>F19/F16</f>
        <v>0</v>
      </c>
    </row>
    <row r="22" spans="1:6" ht="15.75">
      <c r="A22" s="14"/>
      <c r="B22" s="15" t="s">
        <v>19</v>
      </c>
      <c r="C22" s="42"/>
      <c r="D22" s="42"/>
      <c r="E22" s="42"/>
      <c r="F22" s="42"/>
    </row>
    <row r="23" spans="1:6" ht="31.5">
      <c r="A23" s="5">
        <v>1</v>
      </c>
      <c r="B23" s="43" t="s">
        <v>5</v>
      </c>
      <c r="C23" s="44">
        <f>C24+C25</f>
        <v>213108933.1</v>
      </c>
      <c r="D23" s="44">
        <f>D24+D25</f>
        <v>211208730</v>
      </c>
      <c r="E23" s="44">
        <f>E24+E25</f>
        <v>211033327.1</v>
      </c>
      <c r="F23" s="44">
        <f>F24+F25</f>
        <v>191490429.8</v>
      </c>
    </row>
    <row r="24" spans="1:7" ht="15.75">
      <c r="A24" s="8" t="s">
        <v>7</v>
      </c>
      <c r="B24" s="45" t="s">
        <v>8</v>
      </c>
      <c r="C24" s="44">
        <v>118826390.8</v>
      </c>
      <c r="D24" s="44">
        <v>125209867.7</v>
      </c>
      <c r="E24" s="44">
        <v>121831606.8</v>
      </c>
      <c r="F24" s="44">
        <v>123143429.8</v>
      </c>
      <c r="G24" s="11"/>
    </row>
    <row r="25" spans="1:6" ht="15.75">
      <c r="A25" s="8" t="s">
        <v>9</v>
      </c>
      <c r="B25" s="45" t="s">
        <v>10</v>
      </c>
      <c r="C25" s="44">
        <v>94282542.3</v>
      </c>
      <c r="D25" s="44">
        <v>85998862.3</v>
      </c>
      <c r="E25" s="44">
        <v>89201720.3</v>
      </c>
      <c r="F25" s="44">
        <v>68347000</v>
      </c>
    </row>
    <row r="26" spans="1:6" ht="15.75">
      <c r="A26" s="46">
        <v>2</v>
      </c>
      <c r="B26" s="47" t="s">
        <v>3</v>
      </c>
      <c r="C26" s="44">
        <f>C27+C28</f>
        <v>187674430</v>
      </c>
      <c r="D26" s="44">
        <f>D27+D28</f>
        <v>95916606.3</v>
      </c>
      <c r="E26" s="44">
        <f>E27+E28</f>
        <v>58838852.5</v>
      </c>
      <c r="F26" s="44">
        <f>F27+F28</f>
        <v>1819013.562</v>
      </c>
    </row>
    <row r="27" spans="1:7" ht="15.75">
      <c r="A27" s="48" t="s">
        <v>11</v>
      </c>
      <c r="B27" s="45" t="s">
        <v>12</v>
      </c>
      <c r="C27" s="44">
        <v>93391887.7</v>
      </c>
      <c r="D27" s="44">
        <v>69748706.3</v>
      </c>
      <c r="E27" s="44">
        <v>41979452.5</v>
      </c>
      <c r="F27" s="44">
        <v>1819013.562</v>
      </c>
      <c r="G27" s="49"/>
    </row>
    <row r="28" spans="1:6" ht="15.75">
      <c r="A28" s="48" t="s">
        <v>13</v>
      </c>
      <c r="B28" s="45" t="s">
        <v>14</v>
      </c>
      <c r="C28" s="44">
        <v>94282542.3</v>
      </c>
      <c r="D28" s="44">
        <v>26167900</v>
      </c>
      <c r="E28" s="44">
        <v>16859400</v>
      </c>
      <c r="F28" s="44">
        <v>0</v>
      </c>
    </row>
    <row r="29" spans="1:6" ht="15.75">
      <c r="A29" s="50">
        <v>3</v>
      </c>
      <c r="B29" s="43" t="s">
        <v>4</v>
      </c>
      <c r="C29" s="41">
        <f>C26/C23</f>
        <v>0.8806502255442055</v>
      </c>
      <c r="D29" s="41">
        <f>D26/D23</f>
        <v>0.45413182636910887</v>
      </c>
      <c r="E29" s="41">
        <f>E26/E23</f>
        <v>0.2788130827891402</v>
      </c>
      <c r="F29" s="41">
        <f>F26/F23</f>
        <v>0.0094992400607166</v>
      </c>
    </row>
    <row r="30" spans="1:6" ht="15.75">
      <c r="A30" s="14"/>
      <c r="B30" s="15" t="s">
        <v>21</v>
      </c>
      <c r="C30" s="17"/>
      <c r="D30" s="17"/>
      <c r="E30" s="17"/>
      <c r="F30" s="17"/>
    </row>
    <row r="31" spans="1:6" ht="31.5">
      <c r="A31" s="5">
        <v>1</v>
      </c>
      <c r="B31" s="6" t="s">
        <v>5</v>
      </c>
      <c r="C31" s="17">
        <f>C32+C33</f>
        <v>34817972.800000004</v>
      </c>
      <c r="D31" s="17">
        <f>D32+D33</f>
        <v>11814295.899999999</v>
      </c>
      <c r="E31" s="17">
        <f>E32+E33</f>
        <v>10938348.4</v>
      </c>
      <c r="F31" s="17">
        <f>F32+F33</f>
        <v>12744500</v>
      </c>
    </row>
    <row r="32" spans="1:7" ht="15.75">
      <c r="A32" s="8" t="s">
        <v>7</v>
      </c>
      <c r="B32" s="7" t="s">
        <v>8</v>
      </c>
      <c r="C32" s="51">
        <v>34264871.1</v>
      </c>
      <c r="D32" s="51">
        <v>11261194.2</v>
      </c>
      <c r="E32" s="51">
        <v>9127188.6</v>
      </c>
      <c r="F32" s="51">
        <v>12582300</v>
      </c>
      <c r="G32" s="11">
        <f>C31-58943932.5</f>
        <v>-24125959.699999996</v>
      </c>
    </row>
    <row r="33" spans="1:6" ht="15.75">
      <c r="A33" s="8" t="s">
        <v>9</v>
      </c>
      <c r="B33" s="7" t="s">
        <v>10</v>
      </c>
      <c r="C33" s="51">
        <v>553101.7</v>
      </c>
      <c r="D33" s="51">
        <v>553101.7</v>
      </c>
      <c r="E33" s="51">
        <v>1811159.8</v>
      </c>
      <c r="F33" s="51">
        <v>162200</v>
      </c>
    </row>
    <row r="34" spans="1:6" ht="15.75">
      <c r="A34" s="5">
        <v>2</v>
      </c>
      <c r="B34" s="6" t="s">
        <v>3</v>
      </c>
      <c r="C34" s="51">
        <f>C35+C36</f>
        <v>27392173.1</v>
      </c>
      <c r="D34" s="51">
        <f>D35+D36</f>
        <v>6172031</v>
      </c>
      <c r="E34" s="51">
        <f>E35+E36</f>
        <v>457031.1</v>
      </c>
      <c r="F34" s="51">
        <f>F35+F36</f>
        <v>0</v>
      </c>
    </row>
    <row r="35" spans="1:6" ht="15.75">
      <c r="A35" s="8" t="s">
        <v>11</v>
      </c>
      <c r="B35" s="7" t="s">
        <v>12</v>
      </c>
      <c r="C35" s="51">
        <v>27386765.3</v>
      </c>
      <c r="D35" s="51">
        <v>6153437</v>
      </c>
      <c r="E35" s="51">
        <v>448531.1</v>
      </c>
      <c r="F35" s="51"/>
    </row>
    <row r="36" spans="1:6" ht="15.75">
      <c r="A36" s="8" t="s">
        <v>13</v>
      </c>
      <c r="B36" s="7" t="s">
        <v>14</v>
      </c>
      <c r="C36" s="51">
        <v>5407.8</v>
      </c>
      <c r="D36" s="51">
        <v>18594</v>
      </c>
      <c r="E36" s="51">
        <v>8500</v>
      </c>
      <c r="F36" s="51">
        <v>0</v>
      </c>
    </row>
    <row r="37" spans="1:6" ht="15.75">
      <c r="A37" s="5">
        <v>3</v>
      </c>
      <c r="B37" s="6" t="s">
        <v>4</v>
      </c>
      <c r="C37" s="41">
        <f>C34/C31</f>
        <v>0.7867250990557382</v>
      </c>
      <c r="D37" s="41">
        <f>D34/D31</f>
        <v>0.5224205532214579</v>
      </c>
      <c r="E37" s="41">
        <f>E34/E31</f>
        <v>0.041782459589603124</v>
      </c>
      <c r="F37" s="41">
        <f>F34/F31</f>
        <v>0</v>
      </c>
    </row>
    <row r="38" spans="1:6" ht="15.75">
      <c r="A38" s="14"/>
      <c r="B38" s="15" t="s">
        <v>20</v>
      </c>
      <c r="C38" s="17"/>
      <c r="D38" s="17"/>
      <c r="E38" s="17"/>
      <c r="F38" s="17"/>
    </row>
    <row r="39" spans="1:6" ht="31.5">
      <c r="A39" s="5">
        <v>1</v>
      </c>
      <c r="B39" s="6" t="s">
        <v>5</v>
      </c>
      <c r="C39" s="17">
        <v>33224242.2</v>
      </c>
      <c r="D39" s="17">
        <v>31886442.5</v>
      </c>
      <c r="E39" s="17">
        <v>30517050.2</v>
      </c>
      <c r="F39" s="17">
        <v>43489600</v>
      </c>
    </row>
    <row r="40" spans="1:6" ht="15.75">
      <c r="A40" s="8" t="s">
        <v>7</v>
      </c>
      <c r="B40" s="7" t="s">
        <v>8</v>
      </c>
      <c r="C40" s="17">
        <v>33224242.2</v>
      </c>
      <c r="D40" s="17">
        <v>31886442.5</v>
      </c>
      <c r="E40" s="17">
        <v>30517050.2</v>
      </c>
      <c r="F40" s="17">
        <v>43489600</v>
      </c>
    </row>
    <row r="41" spans="1:6" ht="15.75">
      <c r="A41" s="8" t="s">
        <v>9</v>
      </c>
      <c r="B41" s="7" t="s">
        <v>10</v>
      </c>
      <c r="C41" s="17">
        <v>0</v>
      </c>
      <c r="D41" s="17">
        <v>0</v>
      </c>
      <c r="E41" s="17">
        <v>0</v>
      </c>
      <c r="F41" s="17">
        <v>0</v>
      </c>
    </row>
    <row r="42" spans="1:6" ht="15.75">
      <c r="A42" s="5">
        <v>2</v>
      </c>
      <c r="B42" s="6" t="s">
        <v>3</v>
      </c>
      <c r="C42" s="17">
        <f>C43+C44</f>
        <v>19187238.4</v>
      </c>
      <c r="D42" s="17">
        <f>D43+D44</f>
        <v>4516228.5</v>
      </c>
      <c r="E42" s="17">
        <f>E43+E44</f>
        <v>541255.1</v>
      </c>
      <c r="F42" s="17">
        <f>F43+F44</f>
        <v>0</v>
      </c>
    </row>
    <row r="43" spans="1:6" ht="15.75">
      <c r="A43" s="8" t="s">
        <v>11</v>
      </c>
      <c r="B43" s="7" t="s">
        <v>12</v>
      </c>
      <c r="C43" s="17">
        <v>19187238.4</v>
      </c>
      <c r="D43" s="17">
        <v>4516228.5</v>
      </c>
      <c r="E43" s="17">
        <v>541255.1</v>
      </c>
      <c r="F43" s="17">
        <v>0</v>
      </c>
    </row>
    <row r="44" spans="1:6" ht="15.75">
      <c r="A44" s="8" t="s">
        <v>13</v>
      </c>
      <c r="B44" s="7" t="s">
        <v>14</v>
      </c>
      <c r="C44" s="17">
        <v>0</v>
      </c>
      <c r="D44" s="17">
        <v>0</v>
      </c>
      <c r="E44" s="17">
        <v>0</v>
      </c>
      <c r="F44" s="17">
        <v>0</v>
      </c>
    </row>
    <row r="45" spans="1:6" ht="15.75">
      <c r="A45" s="5">
        <v>3</v>
      </c>
      <c r="B45" s="6" t="s">
        <v>4</v>
      </c>
      <c r="C45" s="41">
        <f>C42/C39</f>
        <v>0.5775071793812049</v>
      </c>
      <c r="D45" s="41">
        <f>D42/D39</f>
        <v>0.14163475589978405</v>
      </c>
      <c r="E45" s="41">
        <f>E42/E39</f>
        <v>0.017736153935349885</v>
      </c>
      <c r="F45" s="41">
        <f>F42/F39</f>
        <v>0</v>
      </c>
    </row>
    <row r="46" spans="1:6" ht="15.75">
      <c r="A46" s="14"/>
      <c r="B46" s="15" t="s">
        <v>6</v>
      </c>
      <c r="C46" s="17"/>
      <c r="D46" s="17"/>
      <c r="E46" s="17"/>
      <c r="F46" s="17"/>
    </row>
    <row r="47" spans="1:6" ht="31.5">
      <c r="A47" s="5">
        <v>1</v>
      </c>
      <c r="B47" s="6" t="s">
        <v>5</v>
      </c>
      <c r="C47" s="52">
        <f>C48</f>
        <v>242967.6</v>
      </c>
      <c r="D47" s="52">
        <f>D48</f>
        <v>233244.3</v>
      </c>
      <c r="E47" s="52">
        <f>E48</f>
        <v>233844.3</v>
      </c>
      <c r="F47" s="52">
        <f>F48</f>
        <v>634600</v>
      </c>
    </row>
    <row r="48" spans="1:6" ht="15.75">
      <c r="A48" s="8" t="s">
        <v>7</v>
      </c>
      <c r="B48" s="7" t="s">
        <v>8</v>
      </c>
      <c r="C48" s="52">
        <v>242967.6</v>
      </c>
      <c r="D48" s="52">
        <v>233244.3</v>
      </c>
      <c r="E48" s="52">
        <v>233844.3</v>
      </c>
      <c r="F48" s="52">
        <v>634600</v>
      </c>
    </row>
    <row r="49" spans="1:6" ht="15.75">
      <c r="A49" s="8" t="s">
        <v>9</v>
      </c>
      <c r="B49" s="7" t="s">
        <v>10</v>
      </c>
      <c r="C49" s="52">
        <v>0</v>
      </c>
      <c r="D49" s="52">
        <v>0</v>
      </c>
      <c r="E49" s="52">
        <v>0</v>
      </c>
      <c r="F49" s="52">
        <v>0</v>
      </c>
    </row>
    <row r="50" spans="1:6" ht="15.75">
      <c r="A50" s="5">
        <v>2</v>
      </c>
      <c r="B50" s="6" t="s">
        <v>3</v>
      </c>
      <c r="C50" s="52">
        <f>C51</f>
        <v>211997.6</v>
      </c>
      <c r="D50" s="52">
        <v>0</v>
      </c>
      <c r="E50" s="52">
        <v>0</v>
      </c>
      <c r="F50" s="52">
        <v>0</v>
      </c>
    </row>
    <row r="51" spans="1:6" ht="15.75">
      <c r="A51" s="8" t="s">
        <v>11</v>
      </c>
      <c r="B51" s="7" t="s">
        <v>12</v>
      </c>
      <c r="C51" s="52">
        <v>211997.6</v>
      </c>
      <c r="D51" s="52">
        <v>0</v>
      </c>
      <c r="E51" s="52">
        <v>0</v>
      </c>
      <c r="F51" s="52">
        <v>0</v>
      </c>
    </row>
    <row r="52" spans="1:6" ht="15.75">
      <c r="A52" s="8" t="s">
        <v>13</v>
      </c>
      <c r="B52" s="7" t="s">
        <v>14</v>
      </c>
      <c r="C52" s="52">
        <v>0</v>
      </c>
      <c r="D52" s="52">
        <v>0</v>
      </c>
      <c r="E52" s="52">
        <v>0</v>
      </c>
      <c r="F52" s="52">
        <v>0</v>
      </c>
    </row>
    <row r="53" spans="1:6" ht="15.75">
      <c r="A53" s="5">
        <v>3</v>
      </c>
      <c r="B53" s="6" t="s">
        <v>4</v>
      </c>
      <c r="C53" s="53">
        <f>C51/C48</f>
        <v>0.8725344449218744</v>
      </c>
      <c r="D53" s="53">
        <f>D51/D48</f>
        <v>0</v>
      </c>
      <c r="E53" s="53">
        <f>E51/E48</f>
        <v>0</v>
      </c>
      <c r="F53" s="53">
        <f>F51/F48</f>
        <v>0</v>
      </c>
    </row>
    <row r="54" spans="1:6" ht="15.75">
      <c r="A54" s="14"/>
      <c r="B54" s="15" t="s">
        <v>27</v>
      </c>
      <c r="C54" s="17"/>
      <c r="D54" s="17"/>
      <c r="E54" s="17"/>
      <c r="F54" s="17"/>
    </row>
    <row r="55" spans="1:6" ht="31.5">
      <c r="A55" s="5">
        <v>1</v>
      </c>
      <c r="B55" s="6" t="s">
        <v>5</v>
      </c>
      <c r="C55" s="28">
        <v>12130912</v>
      </c>
      <c r="D55" s="28">
        <v>6885394.5</v>
      </c>
      <c r="E55" s="28">
        <v>12876438</v>
      </c>
      <c r="F55" s="28">
        <v>82046050</v>
      </c>
    </row>
    <row r="56" spans="1:6" ht="15.75">
      <c r="A56" s="8" t="s">
        <v>7</v>
      </c>
      <c r="B56" s="7" t="s">
        <v>8</v>
      </c>
      <c r="C56" s="28">
        <v>12130912</v>
      </c>
      <c r="D56" s="28">
        <v>6885394.5</v>
      </c>
      <c r="E56" s="28">
        <v>12876438</v>
      </c>
      <c r="F56" s="28">
        <v>82046050</v>
      </c>
    </row>
    <row r="57" spans="1:6" ht="15.75">
      <c r="A57" s="8" t="s">
        <v>9</v>
      </c>
      <c r="B57" s="7" t="s">
        <v>10</v>
      </c>
      <c r="C57" s="28">
        <v>0</v>
      </c>
      <c r="D57" s="28">
        <v>0</v>
      </c>
      <c r="E57" s="28">
        <v>0</v>
      </c>
      <c r="F57" s="28">
        <v>0</v>
      </c>
    </row>
    <row r="58" spans="1:6" ht="15.75">
      <c r="A58" s="5">
        <v>2</v>
      </c>
      <c r="B58" s="6" t="s">
        <v>3</v>
      </c>
      <c r="C58" s="28">
        <v>11537780.4</v>
      </c>
      <c r="D58" s="28">
        <v>6745865.25</v>
      </c>
      <c r="E58" s="28">
        <v>11408840.48</v>
      </c>
      <c r="F58" s="28">
        <v>28615934.15</v>
      </c>
    </row>
    <row r="59" spans="1:6" ht="15.75">
      <c r="A59" s="8" t="s">
        <v>11</v>
      </c>
      <c r="B59" s="7" t="s">
        <v>12</v>
      </c>
      <c r="C59" s="28">
        <v>11537780.4</v>
      </c>
      <c r="D59" s="28">
        <v>6745865.25</v>
      </c>
      <c r="E59" s="28">
        <v>11408840.48</v>
      </c>
      <c r="F59" s="28">
        <v>28615934.15</v>
      </c>
    </row>
    <row r="60" spans="1:6" ht="15.75">
      <c r="A60" s="8" t="s">
        <v>13</v>
      </c>
      <c r="B60" s="7" t="s">
        <v>14</v>
      </c>
      <c r="C60" s="28">
        <v>0</v>
      </c>
      <c r="D60" s="28">
        <v>0</v>
      </c>
      <c r="E60" s="28">
        <v>0</v>
      </c>
      <c r="F60" s="28">
        <v>0</v>
      </c>
    </row>
    <row r="61" spans="1:6" ht="16.5" thickBot="1">
      <c r="A61" s="5">
        <v>3</v>
      </c>
      <c r="B61" s="6" t="s">
        <v>4</v>
      </c>
      <c r="C61" s="29">
        <v>0.9511057701185204</v>
      </c>
      <c r="D61" s="29">
        <v>0.9797354748518767</v>
      </c>
      <c r="E61" s="29">
        <v>0.8860245729447849</v>
      </c>
      <c r="F61" s="29">
        <v>0.34877893756006534</v>
      </c>
    </row>
    <row r="62" spans="1:6" ht="32.25" thickTop="1">
      <c r="A62" s="14"/>
      <c r="B62" s="15" t="s">
        <v>22</v>
      </c>
      <c r="C62" s="17"/>
      <c r="D62" s="17"/>
      <c r="E62" s="17"/>
      <c r="F62" s="17"/>
    </row>
    <row r="63" spans="1:6" ht="31.5">
      <c r="A63" s="5">
        <v>1</v>
      </c>
      <c r="B63" s="6" t="s">
        <v>5</v>
      </c>
      <c r="C63" s="17">
        <f>C64+C65</f>
        <v>1648609.4</v>
      </c>
      <c r="D63" s="17">
        <f>D64</f>
        <v>1271830.6</v>
      </c>
      <c r="E63" s="17">
        <f>E64+E65</f>
        <v>1275725.4</v>
      </c>
      <c r="F63" s="17">
        <f>F64+F65</f>
        <v>1329305.9</v>
      </c>
    </row>
    <row r="64" spans="1:6" ht="15.75">
      <c r="A64" s="8" t="s">
        <v>7</v>
      </c>
      <c r="B64" s="7" t="s">
        <v>8</v>
      </c>
      <c r="C64" s="17">
        <v>1648609.4</v>
      </c>
      <c r="D64" s="17">
        <v>1271830.6</v>
      </c>
      <c r="E64" s="17">
        <v>1275725.4</v>
      </c>
      <c r="F64" s="17">
        <v>1329305.9</v>
      </c>
    </row>
    <row r="65" spans="1:6" ht="15.75">
      <c r="A65" s="8" t="s">
        <v>9</v>
      </c>
      <c r="B65" s="7" t="s">
        <v>10</v>
      </c>
      <c r="C65" s="17">
        <v>0</v>
      </c>
      <c r="D65" s="17">
        <v>0</v>
      </c>
      <c r="E65" s="17">
        <v>0</v>
      </c>
      <c r="F65" s="17">
        <v>0</v>
      </c>
    </row>
    <row r="66" spans="1:9" ht="15.75">
      <c r="A66" s="5">
        <v>2</v>
      </c>
      <c r="B66" s="6" t="s">
        <v>3</v>
      </c>
      <c r="C66" s="17">
        <f>C67+C68</f>
        <v>824961.7</v>
      </c>
      <c r="D66" s="17">
        <f>D67+D68</f>
        <v>0</v>
      </c>
      <c r="E66" s="17">
        <f>E67+E68</f>
        <v>0</v>
      </c>
      <c r="F66" s="17">
        <f>F67+F68</f>
        <v>0</v>
      </c>
      <c r="I66" s="11"/>
    </row>
    <row r="67" spans="1:6" ht="15.75">
      <c r="A67" s="8" t="s">
        <v>11</v>
      </c>
      <c r="B67" s="7" t="s">
        <v>12</v>
      </c>
      <c r="C67" s="17">
        <v>824961.7</v>
      </c>
      <c r="D67" s="17">
        <v>0</v>
      </c>
      <c r="E67" s="17">
        <v>0</v>
      </c>
      <c r="F67" s="17">
        <v>0</v>
      </c>
    </row>
    <row r="68" spans="1:6" ht="15.75">
      <c r="A68" s="8" t="s">
        <v>13</v>
      </c>
      <c r="B68" s="7" t="s">
        <v>14</v>
      </c>
      <c r="C68" s="17">
        <v>0</v>
      </c>
      <c r="D68" s="17">
        <v>0</v>
      </c>
      <c r="E68" s="17">
        <v>0</v>
      </c>
      <c r="F68" s="17">
        <v>0</v>
      </c>
    </row>
    <row r="69" spans="1:6" ht="16.5" thickBot="1">
      <c r="A69" s="54">
        <v>3</v>
      </c>
      <c r="B69" s="55" t="s">
        <v>4</v>
      </c>
      <c r="C69" s="56">
        <f>C66/C63</f>
        <v>0.5003985176840554</v>
      </c>
      <c r="D69" s="56">
        <f>D66/D63</f>
        <v>0</v>
      </c>
      <c r="E69" s="56">
        <f>E66/E63</f>
        <v>0</v>
      </c>
      <c r="F69" s="56">
        <f>F66/F63</f>
        <v>0</v>
      </c>
    </row>
    <row r="70" spans="1:6" ht="16.5" thickTop="1">
      <c r="A70" s="1"/>
      <c r="B70" s="40"/>
      <c r="C70" s="40"/>
      <c r="D70" s="40"/>
      <c r="E70" s="36" t="s">
        <v>24</v>
      </c>
      <c r="F70" s="36"/>
    </row>
    <row r="71" spans="1:6" ht="45" customHeight="1">
      <c r="A71" s="38" t="s">
        <v>26</v>
      </c>
      <c r="B71" s="38"/>
      <c r="C71" s="39"/>
      <c r="D71" s="39"/>
      <c r="E71" s="37"/>
      <c r="F71" s="37"/>
    </row>
    <row r="72" spans="1:6" ht="15.75">
      <c r="A72" s="1"/>
      <c r="B72" s="2"/>
      <c r="C72" s="18"/>
      <c r="D72" s="18"/>
      <c r="E72" s="18"/>
      <c r="F72" s="18"/>
    </row>
  </sheetData>
  <sheetProtection/>
  <mergeCells count="8">
    <mergeCell ref="B2:F2"/>
    <mergeCell ref="B3:B4"/>
    <mergeCell ref="B1:F1"/>
    <mergeCell ref="C3:F3"/>
    <mergeCell ref="E70:F71"/>
    <mergeCell ref="A71:B71"/>
    <mergeCell ref="C71:D71"/>
    <mergeCell ref="B70:D70"/>
  </mergeCells>
  <printOptions/>
  <pageMargins left="0.2362204724409449" right="0.2362204724409449" top="0" bottom="0" header="0.31496062992125984" footer="0.31496062992125984"/>
  <pageSetup firstPageNumber="21" useFirstPageNumber="1" fitToHeight="4" fitToWidth="1" horizontalDpi="600" verticalDpi="600" orientation="landscape" paperSize="9" scale="82" r:id="rId1"/>
  <rowBreaks count="7" manualBreakCount="7">
    <brk id="53" max="5" man="1"/>
    <brk id="13" max="5" man="1"/>
    <brk id="23" max="5" man="1"/>
    <brk id="37" max="5" man="1"/>
    <brk id="29" max="5" man="1"/>
    <brk id="45" max="5" man="1"/>
    <brk id="6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Image-ПК</dc:creator>
  <cp:keywords/>
  <dc:description/>
  <cp:lastModifiedBy>Щёголева Ксения Александровна</cp:lastModifiedBy>
  <cp:lastPrinted>2018-07-25T14:02:01Z</cp:lastPrinted>
  <dcterms:created xsi:type="dcterms:W3CDTF">2012-03-22T06:26:55Z</dcterms:created>
  <dcterms:modified xsi:type="dcterms:W3CDTF">2018-07-25T14:02:06Z</dcterms:modified>
  <cp:category/>
  <cp:version/>
  <cp:contentType/>
  <cp:contentStatus/>
</cp:coreProperties>
</file>